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Hoja1!$A$1:$K$63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J52" i="1"/>
  <c r="J50" i="1" s="1"/>
  <c r="I52" i="1"/>
  <c r="J48" i="1"/>
  <c r="I47" i="1"/>
  <c r="J47" i="1" s="1"/>
  <c r="I46" i="1"/>
  <c r="J46" i="1" s="1"/>
  <c r="I42" i="1"/>
  <c r="I40" i="1"/>
  <c r="J40" i="1" s="1"/>
  <c r="J39" i="1"/>
  <c r="J36" i="1" s="1"/>
  <c r="D34" i="1"/>
  <c r="E34" i="1" s="1"/>
  <c r="D33" i="1"/>
  <c r="E33" i="1" s="1"/>
  <c r="I32" i="1"/>
  <c r="J32" i="1" s="1"/>
  <c r="D32" i="1"/>
  <c r="E32" i="1" s="1"/>
  <c r="I31" i="1"/>
  <c r="J31" i="1" s="1"/>
  <c r="I30" i="1"/>
  <c r="I25" i="1" s="1"/>
  <c r="D30" i="1"/>
  <c r="E30" i="1" s="1"/>
  <c r="I29" i="1"/>
  <c r="J29" i="1" s="1"/>
  <c r="D29" i="1"/>
  <c r="I28" i="1"/>
  <c r="J28" i="1" s="1"/>
  <c r="D28" i="1"/>
  <c r="I27" i="1"/>
  <c r="J27" i="1" s="1"/>
  <c r="D27" i="1"/>
  <c r="D24" i="1" s="1"/>
  <c r="D26" i="1"/>
  <c r="E26" i="1" s="1"/>
  <c r="I23" i="1"/>
  <c r="J23" i="1" s="1"/>
  <c r="I22" i="1"/>
  <c r="J22" i="1" s="1"/>
  <c r="D22" i="1"/>
  <c r="E21" i="1"/>
  <c r="D21" i="1"/>
  <c r="I20" i="1"/>
  <c r="J20" i="1" s="1"/>
  <c r="E20" i="1"/>
  <c r="D20" i="1"/>
  <c r="I19" i="1"/>
  <c r="J19" i="1" s="1"/>
  <c r="E19" i="1"/>
  <c r="E14" i="1" s="1"/>
  <c r="I18" i="1"/>
  <c r="J18" i="1" s="1"/>
  <c r="I17" i="1"/>
  <c r="I14" i="1" s="1"/>
  <c r="I12" i="1" s="1"/>
  <c r="D14" i="1"/>
  <c r="J25" i="1" l="1"/>
  <c r="J34" i="1"/>
  <c r="D12" i="1"/>
  <c r="J17" i="1"/>
  <c r="J14" i="1" s="1"/>
  <c r="E27" i="1"/>
  <c r="E24" i="1" s="1"/>
  <c r="E12" i="1" s="1"/>
  <c r="J30" i="1"/>
  <c r="I50" i="1"/>
  <c r="I36" i="1"/>
  <c r="I34" i="1" s="1"/>
  <c r="J12" i="1" l="1"/>
</calcChain>
</file>

<file path=xl/sharedStrings.xml><?xml version="1.0" encoding="utf-8"?>
<sst xmlns="http://schemas.openxmlformats.org/spreadsheetml/2006/main" count="66" uniqueCount="63">
  <si>
    <t>ESTADO DE CAMBIOS EN LA SITUACIÓN FINANCIERA</t>
  </si>
  <si>
    <t>Al 30 de junio del 2018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</si>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</sst>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4" fontId="2" fillId="0" borderId="0" xfId="0" applyNumberFormat="1" applyFont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9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>
      <alignment vertical="top"/>
    </xf>
    <xf numFmtId="0" fontId="5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618.%20Edos.Fros%20junio%202018/Estados%20Fros%20y%20Pptales%20UPJR_%20juni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7100</v>
          </cell>
          <cell r="E22">
            <v>4600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104562779.81</v>
          </cell>
          <cell r="I31">
            <v>0</v>
          </cell>
          <cell r="J31">
            <v>0</v>
          </cell>
        </row>
        <row r="32">
          <cell r="D32">
            <v>42359688.369999997</v>
          </cell>
          <cell r="E32">
            <v>42359688.350000001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-139923.54999999999</v>
          </cell>
          <cell r="J45">
            <v>-139923.53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-2.2999999999999998</v>
          </cell>
          <cell r="J54">
            <v>-2.2999999999999998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zoomScale="80" zoomScaleNormal="80" workbookViewId="0">
      <selection activeCell="G11" sqref="G11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5">
      <c r="A6" s="11"/>
      <c r="B6" s="11"/>
      <c r="C6" s="11"/>
      <c r="D6" s="11"/>
      <c r="E6" s="11"/>
      <c r="F6" s="11"/>
    </row>
    <row r="7" spans="1:11" s="15" customFormat="1" x14ac:dyDescent="0.25">
      <c r="A7" s="7"/>
      <c r="B7" s="13"/>
      <c r="C7" s="13"/>
      <c r="D7" s="13"/>
      <c r="E7" s="13"/>
      <c r="F7" s="14"/>
      <c r="H7" s="16"/>
    </row>
    <row r="8" spans="1:11" s="15" customFormat="1" x14ac:dyDescent="0.25">
      <c r="A8" s="17"/>
      <c r="B8" s="17"/>
      <c r="C8" s="17"/>
      <c r="D8" s="18"/>
      <c r="E8" s="18"/>
      <c r="F8" s="19"/>
      <c r="H8" s="16"/>
    </row>
    <row r="9" spans="1:11" s="15" customForma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0</v>
      </c>
      <c r="E12" s="36">
        <f>E14+E24</f>
        <v>6614610.2000000002</v>
      </c>
      <c r="F12" s="33"/>
      <c r="G12" s="35" t="s">
        <v>9</v>
      </c>
      <c r="H12" s="35"/>
      <c r="I12" s="36">
        <f>I14+I25</f>
        <v>0</v>
      </c>
      <c r="J12" s="36">
        <f>J14+J25</f>
        <v>2683381.77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0</v>
      </c>
      <c r="E14" s="36">
        <f>SUM(E16:E22)</f>
        <v>6614610.1800000006</v>
      </c>
      <c r="F14" s="33"/>
      <c r="G14" s="35" t="s">
        <v>11</v>
      </c>
      <c r="H14" s="35"/>
      <c r="I14" s="36">
        <f>SUM(I16:I23)</f>
        <v>0</v>
      </c>
      <c r="J14" s="36">
        <f>SUM(J16:J23)</f>
        <v>2683381.77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ht="14.4" x14ac:dyDescent="0.3">
      <c r="A16" s="34"/>
      <c r="B16" s="41" t="s">
        <v>12</v>
      </c>
      <c r="C16" s="41"/>
      <c r="D16" s="42">
        <v>0</v>
      </c>
      <c r="E16" s="43">
        <v>6546093.4900000002</v>
      </c>
      <c r="F16" s="33"/>
      <c r="G16" s="41" t="s">
        <v>13</v>
      </c>
      <c r="H16" s="41"/>
      <c r="I16" s="43">
        <v>0</v>
      </c>
      <c r="J16" s="44">
        <v>2683381.77</v>
      </c>
      <c r="K16" s="29"/>
    </row>
    <row r="17" spans="1:11" ht="14.4" x14ac:dyDescent="0.3">
      <c r="A17" s="34"/>
      <c r="B17" s="41" t="s">
        <v>14</v>
      </c>
      <c r="C17" s="41"/>
      <c r="D17" s="44">
        <v>0</v>
      </c>
      <c r="E17" s="42">
        <v>29280.959999999999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ht="14.4" x14ac:dyDescent="0.3">
      <c r="A18" s="34"/>
      <c r="B18" s="41" t="s">
        <v>16</v>
      </c>
      <c r="C18" s="41"/>
      <c r="D18" s="44">
        <v>0</v>
      </c>
      <c r="E18" s="43">
        <v>36735.730000000003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3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5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5" t="s">
        <v>23</v>
      </c>
      <c r="H21" s="45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f>IF([1]ESF!D22&lt;[1]ESF!E22,[1]ESF!E22-[1]ESF!D22,0)</f>
        <v>0</v>
      </c>
      <c r="E22" s="43">
        <v>2500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0</v>
      </c>
      <c r="E24" s="36">
        <f>SUM(E26:E34)</f>
        <v>0.02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6" t="s">
        <v>28</v>
      </c>
      <c r="H25" s="46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f>IF([1]ESF!D31&lt;[1]ESF!E31,[1]ESF!E31-[1]ESF!D31,0)</f>
        <v>0</v>
      </c>
      <c r="E28" s="42">
        <v>0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2">
        <v>0.02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5">
      <c r="A31" s="34"/>
      <c r="B31" s="45" t="s">
        <v>38</v>
      </c>
      <c r="C31" s="45"/>
      <c r="D31" s="43">
        <v>0</v>
      </c>
      <c r="E31" s="42">
        <v>0</v>
      </c>
      <c r="F31" s="33"/>
      <c r="G31" s="45" t="s">
        <v>39</v>
      </c>
      <c r="H31" s="45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5">
      <c r="A33" s="34"/>
      <c r="B33" s="45" t="s">
        <v>42</v>
      </c>
      <c r="C33" s="45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5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9297991.9699999988</v>
      </c>
      <c r="J34" s="36">
        <f>J36+J42+J50</f>
        <v>0</v>
      </c>
      <c r="K34" s="29"/>
    </row>
    <row r="35" spans="1:13" x14ac:dyDescent="0.25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0.02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0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0.02</v>
      </c>
      <c r="J39" s="43">
        <f>IF(I39&gt;0,0,[1]ESF!J45-[1]ESF!I45)</f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I44-J45</f>
        <v>9297991.9499999993</v>
      </c>
      <c r="J42" s="36">
        <v>0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9">
        <v>13255809</v>
      </c>
      <c r="J44" s="43">
        <v>0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3957817.05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f>IF(I48&gt;0,0,[1]ESF!J54-[1]ESF!I54)</f>
        <v>0</v>
      </c>
      <c r="K48" s="29"/>
    </row>
    <row r="49" spans="1:16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5">
      <c r="A53" s="50"/>
      <c r="B53" s="51"/>
      <c r="C53" s="51"/>
      <c r="D53" s="51"/>
      <c r="E53" s="51"/>
      <c r="F53" s="52"/>
      <c r="G53" s="53" t="s">
        <v>57</v>
      </c>
      <c r="H53" s="53"/>
      <c r="I53" s="54">
        <f>IF([1]ESF!I59&gt;[1]ESF!J59,[1]ESF!I59-[1]ESF!J59,0)</f>
        <v>0</v>
      </c>
      <c r="J53" s="54">
        <f>IF(I53&gt;0,0,[1]ESF!J59-[1]ESF!I59)</f>
        <v>0</v>
      </c>
      <c r="K53" s="55"/>
    </row>
    <row r="54" spans="1:16" ht="6" customHeight="1" x14ac:dyDescent="0.25">
      <c r="A54" s="56"/>
      <c r="B54" s="51"/>
      <c r="C54" s="57"/>
      <c r="D54" s="58"/>
      <c r="E54" s="59"/>
      <c r="F54" s="59"/>
      <c r="G54" s="51"/>
      <c r="H54" s="60"/>
      <c r="I54" s="58"/>
      <c r="J54" s="59"/>
      <c r="K54" s="59"/>
    </row>
    <row r="55" spans="1:16" ht="6" customHeight="1" x14ac:dyDescent="0.25">
      <c r="A55" s="15"/>
      <c r="C55" s="61"/>
      <c r="D55" s="62"/>
      <c r="E55" s="63"/>
      <c r="F55" s="63"/>
      <c r="H55" s="64"/>
      <c r="I55" s="62"/>
      <c r="J55" s="63"/>
      <c r="K55" s="63"/>
    </row>
    <row r="56" spans="1:16" ht="6" customHeight="1" x14ac:dyDescent="0.25">
      <c r="B56" s="61"/>
      <c r="C56" s="62"/>
      <c r="D56" s="63"/>
      <c r="E56" s="63"/>
      <c r="G56" s="65"/>
      <c r="H56" s="66"/>
      <c r="I56" s="63"/>
      <c r="J56" s="63"/>
    </row>
    <row r="57" spans="1:16" ht="15" customHeight="1" x14ac:dyDescent="0.25">
      <c r="B57" s="67" t="s">
        <v>58</v>
      </c>
      <c r="C57" s="67"/>
      <c r="D57" s="67"/>
      <c r="E57" s="67"/>
      <c r="F57" s="67"/>
      <c r="G57" s="67"/>
      <c r="H57" s="67"/>
      <c r="I57" s="67"/>
      <c r="J57" s="67"/>
    </row>
    <row r="58" spans="1:16" ht="56.25" customHeight="1" x14ac:dyDescent="0.25">
      <c r="B58" s="41"/>
      <c r="C58" s="41"/>
      <c r="D58" s="41"/>
      <c r="E58" s="41"/>
      <c r="F58" s="41"/>
      <c r="G58" s="41"/>
      <c r="H58" s="41"/>
      <c r="I58" s="41"/>
      <c r="J58" s="41"/>
      <c r="K58" s="61"/>
      <c r="L58" s="61"/>
      <c r="M58" s="61"/>
      <c r="N58" s="61"/>
      <c r="O58" s="61"/>
      <c r="P58" s="61"/>
    </row>
    <row r="59" spans="1:16" ht="15" customHeight="1" x14ac:dyDescent="0.25">
      <c r="B59" s="68"/>
      <c r="C59" s="68"/>
      <c r="D59" s="68"/>
      <c r="E59" s="68"/>
      <c r="F59" s="68"/>
      <c r="G59" s="68"/>
      <c r="H59" s="68"/>
      <c r="I59" s="68"/>
      <c r="J59" s="68"/>
    </row>
    <row r="60" spans="1:16" ht="9.75" customHeight="1" x14ac:dyDescent="0.25">
      <c r="B60" s="61"/>
      <c r="C60" s="62"/>
      <c r="D60" s="63"/>
      <c r="E60" s="63"/>
      <c r="G60" s="65"/>
      <c r="H60" s="66"/>
      <c r="I60" s="63"/>
      <c r="J60" s="63"/>
    </row>
    <row r="61" spans="1:16" ht="50.1" customHeight="1" x14ac:dyDescent="0.25">
      <c r="B61" s="61"/>
      <c r="C61" s="69"/>
      <c r="D61" s="70"/>
      <c r="E61" s="63"/>
      <c r="G61" s="71"/>
      <c r="H61" s="72"/>
      <c r="I61" s="63"/>
      <c r="J61" s="63"/>
    </row>
    <row r="62" spans="1:16" ht="14.1" customHeight="1" x14ac:dyDescent="0.25">
      <c r="B62" s="73"/>
      <c r="C62" s="74" t="s">
        <v>59</v>
      </c>
      <c r="D62" s="74"/>
      <c r="E62" s="63"/>
      <c r="F62" s="63"/>
      <c r="G62" s="74" t="s">
        <v>60</v>
      </c>
      <c r="H62" s="74"/>
      <c r="I62" s="39"/>
      <c r="J62" s="63"/>
    </row>
    <row r="63" spans="1:16" ht="14.1" customHeight="1" x14ac:dyDescent="0.25">
      <c r="B63" s="75"/>
      <c r="C63" s="76" t="s">
        <v>61</v>
      </c>
      <c r="D63" s="76"/>
      <c r="E63" s="77"/>
      <c r="F63" s="77"/>
      <c r="G63" s="76" t="s">
        <v>62</v>
      </c>
      <c r="H63" s="76"/>
      <c r="I63" s="39"/>
      <c r="J63" s="63"/>
    </row>
    <row r="64" spans="1:16" x14ac:dyDescent="0.25">
      <c r="A64" s="68"/>
      <c r="F64" s="33"/>
    </row>
    <row r="65" spans="11:11" s="5" customFormat="1" x14ac:dyDescent="0.25">
      <c r="K65" s="78"/>
    </row>
  </sheetData>
  <mergeCells count="63">
    <mergeCell ref="G53:H53"/>
    <mergeCell ref="B57:J57"/>
    <mergeCell ref="B58:J58"/>
    <mergeCell ref="C62:D62"/>
    <mergeCell ref="G62:H62"/>
    <mergeCell ref="C63:D63"/>
    <mergeCell ref="G63:H63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2018-07-26T18:37:18Z</cp:lastPrinted>
  <dcterms:created xsi:type="dcterms:W3CDTF">2018-07-26T18:36:28Z</dcterms:created>
  <dcterms:modified xsi:type="dcterms:W3CDTF">2018-07-26T18:37:48Z</dcterms:modified>
</cp:coreProperties>
</file>